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K11" i="2" l="1"/>
  <c r="K12" i="2" s="1"/>
  <c r="I11" i="2"/>
  <c r="I12" i="2" s="1"/>
  <c r="G11" i="2"/>
  <c r="G12" i="2" s="1"/>
  <c r="F11" i="2"/>
  <c r="E11" i="2"/>
  <c r="E12" i="2" s="1"/>
  <c r="D11" i="2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L5" i="2"/>
  <c r="J5" i="2"/>
  <c r="H5" i="2"/>
  <c r="F5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<sst xmlns="http://schemas.openxmlformats.org/spreadsheetml/2006/main" count="21" uniqueCount="18">
  <si>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</si>
  <si>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</si>
  <si>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</si>
  <si>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</si>
  <si>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</si>
  <si>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</si>
  <si>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MODIFICACIONES (REDUCIÓN/ADICIÓN)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</si>
  <si>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</si>
  <si>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</si>
  <si>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</si>
  <si>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</si>
  <si>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</si>
  <si>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</si>
  <si>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</si>
  <si>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</si>
  <si>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</si>
  <si>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ENE-JUN</t>
  </si>
  <si>
    <t>APROPIACION VIGENTE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</si>
</sst>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8">
    <xf numFmtId="0" fontId="2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9" fontId="9" fillId="0" borderId="1" xfId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vertical="center" wrapText="1" readingOrder="1"/>
    </xf>
    <xf numFmtId="0" fontId="10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right" vertical="center" wrapText="1" readingOrder="1"/>
    </xf>
    <xf numFmtId="9" fontId="10" fillId="5" borderId="1" xfId="1" applyFont="1" applyFill="1" applyBorder="1" applyAlignment="1">
      <alignment horizontal="left" vertical="center" wrapText="1"/>
    </xf>
    <xf numFmtId="9" fontId="10" fillId="5" borderId="1" xfId="1" applyFont="1" applyFill="1" applyBorder="1" applyAlignment="1">
      <alignment horizontal="right" vertical="center" wrapText="1" readingOrder="1"/>
    </xf>
    <xf numFmtId="10" fontId="10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H8" sqref="H8"/>
    </sheetView>
  </sheetViews>
  <sheetFormatPr baseColWidth="10" defaultRowHeight="15" x14ac:dyDescent="0.25"/>
  <cols>
    <col min="2" max="2" width="22" customWidth="1"/>
    <col min="3" max="4" width="20" bestFit="1" customWidth="1"/>
    <col min="5" max="5" width="22.7109375" customWidth="1"/>
    <col min="6" max="7" width="20" bestFit="1" customWidth="1"/>
    <col min="8" max="8" width="4.85546875" bestFit="1" customWidth="1"/>
    <col min="9" max="9" width="18.85546875" bestFit="1" customWidth="1"/>
    <col min="10" max="10" width="6.7109375" customWidth="1"/>
    <col min="11" max="11" width="20" bestFit="1" customWidth="1"/>
    <col min="12" max="12" width="7" customWidth="1"/>
  </cols>
  <sheetData>
    <row r="1" spans="2:12" ht="15.75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x14ac:dyDescent="0.25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2:12" ht="47.25" x14ac:dyDescent="0.25">
      <c r="B4" s="1" t="s">
        <v>5</v>
      </c>
      <c r="C4" s="2" t="s">
        <v>1</v>
      </c>
      <c r="D4" s="2" t="s">
        <v>2</v>
      </c>
      <c r="E4" s="2" t="s">
        <v>6</v>
      </c>
      <c r="F4" s="2" t="s">
        <v>17</v>
      </c>
      <c r="G4" s="2" t="s">
        <v>7</v>
      </c>
      <c r="H4" s="2" t="s">
        <v>8</v>
      </c>
      <c r="I4" s="3" t="s">
        <v>9</v>
      </c>
      <c r="J4" s="3" t="s">
        <v>8</v>
      </c>
      <c r="K4" s="4" t="s">
        <v>3</v>
      </c>
      <c r="L4" s="4" t="s">
        <v>8</v>
      </c>
    </row>
    <row r="5" spans="2:12" ht="63" x14ac:dyDescent="0.25">
      <c r="B5" s="5" t="s">
        <v>10</v>
      </c>
      <c r="C5" s="6">
        <v>3959100500</v>
      </c>
      <c r="D5" s="6">
        <v>3959100500</v>
      </c>
      <c r="E5" s="6">
        <v>0</v>
      </c>
      <c r="F5" s="6">
        <f>+D5-E5</f>
        <v>3959100500</v>
      </c>
      <c r="G5" s="6">
        <v>3637203472</v>
      </c>
      <c r="H5" s="7">
        <f>+G5/D5</f>
        <v>0.91869440343835673</v>
      </c>
      <c r="I5" s="6">
        <v>321897028</v>
      </c>
      <c r="J5" s="7">
        <f>+I5/D5</f>
        <v>8.1305596561643226E-2</v>
      </c>
      <c r="K5" s="6">
        <v>3487519805</v>
      </c>
      <c r="L5" s="7">
        <f>+K5/D5</f>
        <v>0.88088690979175699</v>
      </c>
    </row>
    <row r="6" spans="2:12" ht="63" x14ac:dyDescent="0.25">
      <c r="B6" s="8" t="s">
        <v>11</v>
      </c>
      <c r="C6" s="6">
        <v>8550532452</v>
      </c>
      <c r="D6" s="6">
        <v>8550532452</v>
      </c>
      <c r="E6" s="6">
        <v>0</v>
      </c>
      <c r="F6" s="6">
        <f t="shared" ref="F6:F10" si="0">+D6-E6</f>
        <v>8550532452</v>
      </c>
      <c r="G6" s="6">
        <v>7586696441</v>
      </c>
      <c r="H6" s="7">
        <f t="shared" ref="H6:H10" si="1">+G6/D6</f>
        <v>0.88727766178180456</v>
      </c>
      <c r="I6" s="6">
        <v>963836011</v>
      </c>
      <c r="J6" s="7">
        <f t="shared" ref="J6:J10" si="2">+I6/D6</f>
        <v>0.11272233821819544</v>
      </c>
      <c r="K6" s="6">
        <v>6985896968</v>
      </c>
      <c r="L6" s="7">
        <f t="shared" ref="L6:L10" si="3">+K6/D6</f>
        <v>0.81701309330344374</v>
      </c>
    </row>
    <row r="7" spans="2:12" ht="45" x14ac:dyDescent="0.25">
      <c r="B7" s="9" t="s">
        <v>12</v>
      </c>
      <c r="C7" s="6">
        <v>4955414367</v>
      </c>
      <c r="D7" s="6">
        <v>4955414367</v>
      </c>
      <c r="E7" s="6">
        <v>0</v>
      </c>
      <c r="F7" s="6">
        <f t="shared" si="0"/>
        <v>4955414367</v>
      </c>
      <c r="G7" s="6">
        <v>3473888309</v>
      </c>
      <c r="H7" s="7">
        <f t="shared" si="1"/>
        <v>0.70102882457902027</v>
      </c>
      <c r="I7" s="6">
        <v>1481526058</v>
      </c>
      <c r="J7" s="10">
        <f t="shared" si="2"/>
        <v>0.29897117542097967</v>
      </c>
      <c r="K7" s="6">
        <v>3068370729</v>
      </c>
      <c r="L7" s="7">
        <f t="shared" si="3"/>
        <v>0.61919559127758406</v>
      </c>
    </row>
    <row r="8" spans="2:12" ht="60" x14ac:dyDescent="0.25">
      <c r="B8" s="9" t="s">
        <v>13</v>
      </c>
      <c r="C8" s="6">
        <v>8009128016</v>
      </c>
      <c r="D8" s="6">
        <v>8009128016</v>
      </c>
      <c r="E8" s="6">
        <v>0</v>
      </c>
      <c r="F8" s="6">
        <f t="shared" si="0"/>
        <v>8009128016</v>
      </c>
      <c r="G8" s="6">
        <v>4780416054.6599998</v>
      </c>
      <c r="H8" s="7">
        <f t="shared" si="1"/>
        <v>0.59687097585530713</v>
      </c>
      <c r="I8" s="6">
        <v>3228711961.3400002</v>
      </c>
      <c r="J8" s="7">
        <f t="shared" si="2"/>
        <v>0.40312902414469287</v>
      </c>
      <c r="K8" s="6">
        <v>4601587406.6599998</v>
      </c>
      <c r="L8" s="7">
        <f t="shared" si="3"/>
        <v>0.57454287126729831</v>
      </c>
    </row>
    <row r="9" spans="2:12" ht="141.75" x14ac:dyDescent="0.25">
      <c r="B9" s="8" t="s">
        <v>14</v>
      </c>
      <c r="C9" s="6">
        <v>5012000000</v>
      </c>
      <c r="D9" s="6">
        <v>5012000000</v>
      </c>
      <c r="E9" s="6">
        <v>0</v>
      </c>
      <c r="F9" s="6">
        <f t="shared" si="0"/>
        <v>5012000000</v>
      </c>
      <c r="G9" s="6">
        <v>4530426763.5</v>
      </c>
      <c r="H9" s="7">
        <f t="shared" si="1"/>
        <v>0.90391595440941741</v>
      </c>
      <c r="I9" s="6">
        <v>481573236.5</v>
      </c>
      <c r="J9" s="7">
        <f t="shared" si="2"/>
        <v>9.6084045590582604E-2</v>
      </c>
      <c r="K9" s="6">
        <v>4189142638.5</v>
      </c>
      <c r="L9" s="7">
        <f t="shared" si="3"/>
        <v>0.83582255357142854</v>
      </c>
    </row>
    <row r="10" spans="2:12" ht="126" x14ac:dyDescent="0.25">
      <c r="B10" s="8" t="s">
        <v>15</v>
      </c>
      <c r="C10" s="6">
        <v>3978599712</v>
      </c>
      <c r="D10" s="6">
        <v>3978599712</v>
      </c>
      <c r="E10" s="6">
        <v>0</v>
      </c>
      <c r="F10" s="6">
        <f t="shared" si="0"/>
        <v>3978599712</v>
      </c>
      <c r="G10" s="6">
        <v>2868902989.6399999</v>
      </c>
      <c r="H10" s="7">
        <f t="shared" si="1"/>
        <v>0.72108359656966659</v>
      </c>
      <c r="I10" s="6">
        <v>1109696722.3599999</v>
      </c>
      <c r="J10" s="7">
        <f t="shared" si="2"/>
        <v>0.2789164034303333</v>
      </c>
      <c r="K10" s="6">
        <v>1263004905.5999999</v>
      </c>
      <c r="L10" s="7">
        <f t="shared" si="3"/>
        <v>0.31744960464120192</v>
      </c>
    </row>
    <row r="11" spans="2:12" ht="15.75" x14ac:dyDescent="0.25">
      <c r="B11" s="11" t="s">
        <v>0</v>
      </c>
      <c r="C11" s="12">
        <f t="shared" ref="C11:K11" si="4">SUM(C5:C10)</f>
        <v>34464775047</v>
      </c>
      <c r="D11" s="12">
        <f t="shared" si="4"/>
        <v>34464775047</v>
      </c>
      <c r="E11" s="12">
        <f t="shared" si="4"/>
        <v>0</v>
      </c>
      <c r="F11" s="12">
        <f t="shared" si="4"/>
        <v>34464775047</v>
      </c>
      <c r="G11" s="12">
        <f t="shared" si="4"/>
        <v>26877534029.799999</v>
      </c>
      <c r="H11" s="12"/>
      <c r="I11" s="12">
        <f t="shared" si="4"/>
        <v>7587241017.1999998</v>
      </c>
      <c r="J11" s="12"/>
      <c r="K11" s="12">
        <f t="shared" si="4"/>
        <v>23595522452.759998</v>
      </c>
      <c r="L11" s="12"/>
    </row>
    <row r="12" spans="2:12" ht="15.75" x14ac:dyDescent="0.25">
      <c r="B12" s="13" t="s">
        <v>0</v>
      </c>
      <c r="C12" s="14">
        <v>1</v>
      </c>
      <c r="D12" s="14">
        <v>1</v>
      </c>
      <c r="E12" s="15">
        <f>+E11/D11</f>
        <v>0</v>
      </c>
      <c r="F12" s="14"/>
      <c r="G12" s="15">
        <f>+G11/D11</f>
        <v>0.77985519978432483</v>
      </c>
      <c r="H12" s="15"/>
      <c r="I12" s="15">
        <f>+I11/D11</f>
        <v>0.22014480021567512</v>
      </c>
      <c r="J12" s="15"/>
      <c r="K12" s="15">
        <f>+K11/D11</f>
        <v>0.6846272003975804</v>
      </c>
      <c r="L12" s="15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